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1ae4be459108e6/CONSC/2023 Away Meets/2023 10 Oct NASL/"/>
    </mc:Choice>
  </mc:AlternateContent>
  <xr:revisionPtr revIDLastSave="17" documentId="8_{51F422EE-98F0-4484-B05E-8E1090AE86E9}" xr6:coauthVersionLast="47" xr6:coauthVersionMax="47" xr10:uidLastSave="{EE6904D1-97F7-44C9-9894-8E3ABA03B8FD}"/>
  <bookViews>
    <workbookView xWindow="-110" yWindow="-110" windowWidth="22620" windowHeight="13500" activeTab="1" xr2:uid="{10584C35-D0AF-488B-9AA0-77277A062EC5}"/>
  </bookViews>
  <sheets>
    <sheet name="Round 1" sheetId="1" r:id="rId1"/>
    <sheet name="Round 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3" l="1"/>
  <c r="H42" i="3"/>
  <c r="N41" i="3"/>
  <c r="J41" i="3"/>
  <c r="H41" i="3"/>
  <c r="N40" i="3"/>
  <c r="H40" i="3"/>
  <c r="J39" i="3"/>
  <c r="N39" i="3" s="1"/>
  <c r="H39" i="3"/>
  <c r="N38" i="3"/>
  <c r="J38" i="3"/>
  <c r="H38" i="3"/>
  <c r="N37" i="3"/>
  <c r="J37" i="3"/>
  <c r="H37" i="3"/>
  <c r="N36" i="3"/>
  <c r="H36" i="3"/>
  <c r="J35" i="3"/>
  <c r="N35" i="3" s="1"/>
  <c r="H35" i="3"/>
  <c r="N34" i="3"/>
  <c r="H34" i="3"/>
  <c r="J33" i="3"/>
  <c r="N33" i="3" s="1"/>
  <c r="H33" i="3"/>
  <c r="J32" i="3"/>
  <c r="N32" i="3" s="1"/>
  <c r="H32" i="3"/>
  <c r="J31" i="3"/>
  <c r="N31" i="3" s="1"/>
  <c r="H31" i="3"/>
  <c r="N30" i="3"/>
  <c r="H30" i="3"/>
  <c r="J29" i="3"/>
  <c r="N29" i="3" s="1"/>
  <c r="H29" i="3"/>
  <c r="J28" i="3"/>
  <c r="N28" i="3" s="1"/>
  <c r="H28" i="3"/>
  <c r="N27" i="3"/>
  <c r="H27" i="3"/>
  <c r="J26" i="3"/>
  <c r="N26" i="3" s="1"/>
  <c r="H26" i="3"/>
  <c r="N25" i="3"/>
  <c r="H25" i="3"/>
  <c r="J24" i="3"/>
  <c r="N24" i="3" s="1"/>
  <c r="H24" i="3"/>
  <c r="J42" i="1"/>
  <c r="N42" i="1" s="1"/>
  <c r="J39" i="1"/>
  <c r="N39" i="1" s="1"/>
  <c r="J34" i="1"/>
  <c r="N34" i="1" s="1"/>
  <c r="J32" i="1"/>
  <c r="N32" i="1" s="1"/>
  <c r="J29" i="1"/>
  <c r="N29" i="1" s="1"/>
  <c r="J27" i="1"/>
  <c r="N27" i="1"/>
  <c r="J40" i="1"/>
  <c r="N40" i="1" s="1"/>
  <c r="J38" i="1"/>
  <c r="J36" i="1"/>
  <c r="J33" i="1"/>
  <c r="J30" i="1"/>
  <c r="J25" i="1"/>
  <c r="H27" i="1"/>
  <c r="H29" i="1"/>
  <c r="H32" i="1"/>
  <c r="H34" i="1"/>
  <c r="H39" i="1"/>
  <c r="H42" i="1"/>
  <c r="H40" i="1"/>
  <c r="N36" i="1" l="1"/>
  <c r="H36" i="1"/>
  <c r="N30" i="1"/>
  <c r="H30" i="1"/>
  <c r="N25" i="1"/>
  <c r="H25" i="1"/>
  <c r="N38" i="1"/>
  <c r="H38" i="1"/>
  <c r="N33" i="1"/>
  <c r="H33" i="1"/>
  <c r="N43" i="1"/>
  <c r="H43" i="1"/>
  <c r="N41" i="1"/>
  <c r="H41" i="1"/>
  <c r="N37" i="1"/>
  <c r="H37" i="1"/>
  <c r="N35" i="1"/>
  <c r="H35" i="1"/>
  <c r="N31" i="1"/>
  <c r="H31" i="1"/>
  <c r="N28" i="1"/>
  <c r="H28" i="1"/>
  <c r="N26" i="1"/>
  <c r="H26" i="1"/>
</calcChain>
</file>

<file path=xl/sharedStrings.xml><?xml version="1.0" encoding="utf-8"?>
<sst xmlns="http://schemas.openxmlformats.org/spreadsheetml/2006/main" count="118" uniqueCount="43">
  <si>
    <t>League Round 1 - 14th October 2023</t>
  </si>
  <si>
    <t>Gala 2 -</t>
  </si>
  <si>
    <t>Gala 1 -</t>
  </si>
  <si>
    <t>Gala 3 -</t>
  </si>
  <si>
    <t>Co Norwich A</t>
  </si>
  <si>
    <t>Co Cambridge A</t>
  </si>
  <si>
    <t>Norwich Swan A</t>
  </si>
  <si>
    <t>West Norfolk</t>
  </si>
  <si>
    <t>Co Norwich B</t>
  </si>
  <si>
    <t>Dereham Otters</t>
  </si>
  <si>
    <t>Norwich Swan B</t>
  </si>
  <si>
    <t>****</t>
  </si>
  <si>
    <t>Co Peterborough A</t>
  </si>
  <si>
    <t>Co Lincoln Pentaqua</t>
  </si>
  <si>
    <t>Co Peterborough B</t>
  </si>
  <si>
    <t>Co Cambridge B</t>
  </si>
  <si>
    <t>Co Milton Keynes</t>
  </si>
  <si>
    <t>Biggleswade</t>
  </si>
  <si>
    <t>Nottingham Leander A</t>
  </si>
  <si>
    <t>Northampton A</t>
  </si>
  <si>
    <t>Louth</t>
  </si>
  <si>
    <t>Sherwood Colliery</t>
  </si>
  <si>
    <t>Nottingham Leander B</t>
  </si>
  <si>
    <t>Northampton B</t>
  </si>
  <si>
    <t>LEAGUE TABLE</t>
  </si>
  <si>
    <t>Position</t>
  </si>
  <si>
    <t>Name</t>
  </si>
  <si>
    <t>League Points</t>
  </si>
  <si>
    <t>Gala Points</t>
  </si>
  <si>
    <t>Rd1</t>
  </si>
  <si>
    <t>Rd2</t>
  </si>
  <si>
    <t>Bonus</t>
  </si>
  <si>
    <t>Rd3</t>
  </si>
  <si>
    <t>Total</t>
  </si>
  <si>
    <t>City of Norwich A</t>
  </si>
  <si>
    <t>City of Cambridge A</t>
  </si>
  <si>
    <t>City of Norwich B</t>
  </si>
  <si>
    <t>League Round 2 - 14th October 2023</t>
  </si>
  <si>
    <t>Lincoln Pentaqua</t>
  </si>
  <si>
    <t>Cambridge B</t>
  </si>
  <si>
    <t>Cambridge A</t>
  </si>
  <si>
    <t>West Norfolk SC</t>
  </si>
  <si>
    <t>Dereham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</si>
</sst>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7EF3-35CF-422B-A3AC-0DE31E7CA1E2}">
  <dimension ref="A1:N43"/>
  <sheetViews>
    <sheetView zoomScaleNormal="100" workbookViewId="0">
      <selection activeCell="D42" sqref="D42"/>
    </sheetView>
  </sheetViews>
  <sheetFormatPr defaultRowHeight="14.5" x14ac:dyDescent="0.35"/>
  <cols>
    <col min="3" max="3" width="12" customWidth="1"/>
  </cols>
  <sheetData>
    <row r="1" spans="1:9" s="1" customFormat="1" x14ac:dyDescent="0.35">
      <c r="E1" s="1" t="s">
        <v>0</v>
      </c>
    </row>
    <row r="3" spans="1:9" s="1" customFormat="1" x14ac:dyDescent="0.35">
      <c r="A3" s="1" t="s">
        <v>2</v>
      </c>
      <c r="F3" s="1" t="s">
        <v>1</v>
      </c>
    </row>
    <row r="4" spans="1:9" x14ac:dyDescent="0.35">
      <c r="A4" s="2">
        <v>1</v>
      </c>
      <c r="B4" t="s">
        <v>10</v>
      </c>
      <c r="F4" s="2">
        <v>1</v>
      </c>
      <c r="G4" t="s">
        <v>16</v>
      </c>
    </row>
    <row r="5" spans="1:9" x14ac:dyDescent="0.35">
      <c r="A5" s="2">
        <v>2</v>
      </c>
      <c r="B5" t="s">
        <v>8</v>
      </c>
      <c r="F5" s="2">
        <v>2</v>
      </c>
      <c r="G5" t="s">
        <v>14</v>
      </c>
    </row>
    <row r="6" spans="1:9" x14ac:dyDescent="0.35">
      <c r="A6" s="2">
        <v>3</v>
      </c>
      <c r="B6" t="s">
        <v>6</v>
      </c>
      <c r="F6" s="2">
        <v>3</v>
      </c>
      <c r="G6" t="s">
        <v>12</v>
      </c>
      <c r="I6" t="s">
        <v>11</v>
      </c>
    </row>
    <row r="7" spans="1:9" x14ac:dyDescent="0.35">
      <c r="A7" s="2">
        <v>4</v>
      </c>
      <c r="B7" t="s">
        <v>4</v>
      </c>
      <c r="D7" t="s">
        <v>11</v>
      </c>
      <c r="F7" s="2">
        <v>4</v>
      </c>
      <c r="G7" t="s">
        <v>13</v>
      </c>
    </row>
    <row r="8" spans="1:9" x14ac:dyDescent="0.35">
      <c r="A8" s="2">
        <v>5</v>
      </c>
      <c r="B8" t="s">
        <v>5</v>
      </c>
      <c r="F8" s="2">
        <v>5</v>
      </c>
      <c r="G8" t="s">
        <v>15</v>
      </c>
    </row>
    <row r="9" spans="1:9" x14ac:dyDescent="0.35">
      <c r="A9" s="2">
        <v>6</v>
      </c>
      <c r="B9" t="s">
        <v>7</v>
      </c>
      <c r="F9" s="2">
        <v>6</v>
      </c>
      <c r="G9" t="s">
        <v>17</v>
      </c>
    </row>
    <row r="10" spans="1:9" x14ac:dyDescent="0.35">
      <c r="A10" s="2">
        <v>7</v>
      </c>
      <c r="B10" t="s">
        <v>9</v>
      </c>
    </row>
    <row r="12" spans="1:9" s="1" customFormat="1" x14ac:dyDescent="0.35">
      <c r="A12" s="1" t="s">
        <v>3</v>
      </c>
    </row>
    <row r="13" spans="1:9" x14ac:dyDescent="0.35">
      <c r="A13" s="2">
        <v>1</v>
      </c>
      <c r="B13" t="s">
        <v>22</v>
      </c>
    </row>
    <row r="14" spans="1:9" x14ac:dyDescent="0.35">
      <c r="A14" s="2">
        <v>2</v>
      </c>
      <c r="B14" t="s">
        <v>20</v>
      </c>
    </row>
    <row r="15" spans="1:9" x14ac:dyDescent="0.35">
      <c r="A15" s="2">
        <v>3</v>
      </c>
      <c r="B15" t="s">
        <v>18</v>
      </c>
    </row>
    <row r="16" spans="1:9" x14ac:dyDescent="0.35">
      <c r="A16" s="2">
        <v>4</v>
      </c>
      <c r="B16" t="s">
        <v>19</v>
      </c>
      <c r="D16" t="s">
        <v>11</v>
      </c>
    </row>
    <row r="17" spans="1:14" x14ac:dyDescent="0.35">
      <c r="A17" s="2">
        <v>5</v>
      </c>
      <c r="B17" t="s">
        <v>21</v>
      </c>
    </row>
    <row r="18" spans="1:14" x14ac:dyDescent="0.35">
      <c r="A18" s="2">
        <v>6</v>
      </c>
      <c r="B18" t="s">
        <v>23</v>
      </c>
    </row>
    <row r="21" spans="1:14" x14ac:dyDescent="0.35">
      <c r="A21" s="12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35">
      <c r="A22" s="3"/>
      <c r="B22" s="4"/>
      <c r="C22" s="5"/>
      <c r="D22" s="4"/>
      <c r="E22" s="4"/>
      <c r="F22" s="4"/>
      <c r="G22" s="4"/>
      <c r="H22" s="4"/>
      <c r="I22" s="3"/>
      <c r="J22" s="4"/>
      <c r="K22" s="5"/>
      <c r="L22" s="4"/>
      <c r="M22" s="4"/>
      <c r="N22" s="4"/>
    </row>
    <row r="23" spans="1:14" x14ac:dyDescent="0.35">
      <c r="A23" s="3" t="s">
        <v>25</v>
      </c>
      <c r="B23" s="3" t="s">
        <v>26</v>
      </c>
      <c r="C23" s="5"/>
      <c r="D23" s="13" t="s">
        <v>27</v>
      </c>
      <c r="E23" s="13"/>
      <c r="F23" s="13"/>
      <c r="G23" s="13"/>
      <c r="H23" s="13"/>
      <c r="I23" s="3"/>
      <c r="J23" s="13" t="s">
        <v>28</v>
      </c>
      <c r="K23" s="13"/>
      <c r="L23" s="13"/>
      <c r="M23" s="13"/>
      <c r="N23" s="13"/>
    </row>
    <row r="24" spans="1:14" x14ac:dyDescent="0.35">
      <c r="A24" s="3"/>
      <c r="B24" s="4"/>
      <c r="C24" s="5"/>
      <c r="D24" s="3" t="s">
        <v>29</v>
      </c>
      <c r="E24" s="3" t="s">
        <v>30</v>
      </c>
      <c r="F24" s="3" t="s">
        <v>31</v>
      </c>
      <c r="G24" s="3" t="s">
        <v>32</v>
      </c>
      <c r="H24" s="3" t="s">
        <v>33</v>
      </c>
      <c r="I24" s="3"/>
      <c r="J24" s="3" t="s">
        <v>29</v>
      </c>
      <c r="K24" s="5" t="s">
        <v>30</v>
      </c>
      <c r="L24" s="3" t="s">
        <v>32</v>
      </c>
      <c r="M24" s="3"/>
      <c r="N24" s="3" t="s">
        <v>33</v>
      </c>
    </row>
    <row r="25" spans="1:14" x14ac:dyDescent="0.35">
      <c r="A25" s="6">
        <v>1</v>
      </c>
      <c r="B25" s="7" t="s">
        <v>12</v>
      </c>
      <c r="C25" s="10"/>
      <c r="D25" s="8">
        <v>6</v>
      </c>
      <c r="E25" s="6"/>
      <c r="F25" s="6"/>
      <c r="G25" s="6"/>
      <c r="H25" s="6">
        <f t="shared" ref="H25:H43" si="0">D25+E25+F25+G25</f>
        <v>6</v>
      </c>
      <c r="I25" s="6"/>
      <c r="J25" s="9">
        <f>336/28*27</f>
        <v>324</v>
      </c>
      <c r="K25" s="6"/>
      <c r="L25" s="6"/>
      <c r="M25" s="6"/>
      <c r="N25" s="9">
        <f t="shared" ref="N25:N43" si="1">J25+K25+L25</f>
        <v>324</v>
      </c>
    </row>
    <row r="26" spans="1:14" x14ac:dyDescent="0.35">
      <c r="A26" s="6">
        <v>2</v>
      </c>
      <c r="B26" s="7" t="s">
        <v>34</v>
      </c>
      <c r="C26" s="6"/>
      <c r="D26" s="8">
        <v>6</v>
      </c>
      <c r="E26" s="6"/>
      <c r="F26" s="6"/>
      <c r="G26" s="6"/>
      <c r="H26" s="6">
        <f t="shared" si="0"/>
        <v>6</v>
      </c>
      <c r="I26" s="6"/>
      <c r="J26" s="8">
        <v>309</v>
      </c>
      <c r="K26" s="6"/>
      <c r="L26" s="6"/>
      <c r="M26" s="6"/>
      <c r="N26" s="9">
        <f t="shared" si="1"/>
        <v>309</v>
      </c>
    </row>
    <row r="27" spans="1:14" x14ac:dyDescent="0.35">
      <c r="A27" s="6">
        <v>3</v>
      </c>
      <c r="B27" s="7" t="s">
        <v>18</v>
      </c>
      <c r="C27" s="10"/>
      <c r="D27" s="8">
        <v>6</v>
      </c>
      <c r="E27" s="6"/>
      <c r="F27" s="6"/>
      <c r="G27" s="6"/>
      <c r="H27" s="6">
        <f t="shared" si="0"/>
        <v>6</v>
      </c>
      <c r="I27" s="6"/>
      <c r="J27" s="11">
        <f>304/28*27</f>
        <v>293.14285714285717</v>
      </c>
      <c r="K27" s="11"/>
      <c r="L27" s="11"/>
      <c r="M27" s="11"/>
      <c r="N27" s="11">
        <f t="shared" si="1"/>
        <v>293.14285714285717</v>
      </c>
    </row>
    <row r="28" spans="1:14" x14ac:dyDescent="0.35">
      <c r="A28" s="6">
        <v>4</v>
      </c>
      <c r="B28" s="7" t="s">
        <v>35</v>
      </c>
      <c r="C28" s="6"/>
      <c r="D28" s="8">
        <v>5</v>
      </c>
      <c r="E28" s="6"/>
      <c r="F28" s="6"/>
      <c r="G28" s="6"/>
      <c r="H28" s="6">
        <f t="shared" si="0"/>
        <v>5</v>
      </c>
      <c r="I28" s="6"/>
      <c r="J28" s="9">
        <v>272</v>
      </c>
      <c r="K28" s="6"/>
      <c r="L28" s="6"/>
      <c r="M28" s="6"/>
      <c r="N28" s="9">
        <f t="shared" si="1"/>
        <v>272</v>
      </c>
    </row>
    <row r="29" spans="1:14" x14ac:dyDescent="0.35">
      <c r="A29" s="6">
        <v>5</v>
      </c>
      <c r="B29" s="7" t="s">
        <v>19</v>
      </c>
      <c r="C29" s="10"/>
      <c r="D29" s="8">
        <v>5</v>
      </c>
      <c r="E29" s="6"/>
      <c r="F29" s="6"/>
      <c r="G29" s="6"/>
      <c r="H29" s="6">
        <f t="shared" si="0"/>
        <v>5</v>
      </c>
      <c r="I29" s="6"/>
      <c r="J29" s="11">
        <f>277/28*27</f>
        <v>267.10714285714283</v>
      </c>
      <c r="K29" s="11"/>
      <c r="L29" s="11"/>
      <c r="M29" s="11"/>
      <c r="N29" s="11">
        <f t="shared" si="1"/>
        <v>267.10714285714283</v>
      </c>
    </row>
    <row r="30" spans="1:14" x14ac:dyDescent="0.35">
      <c r="A30" s="6">
        <v>6</v>
      </c>
      <c r="B30" s="7" t="s">
        <v>13</v>
      </c>
      <c r="C30" s="10"/>
      <c r="D30" s="8">
        <v>5</v>
      </c>
      <c r="E30" s="6"/>
      <c r="F30" s="6"/>
      <c r="G30" s="6"/>
      <c r="H30" s="6">
        <f t="shared" si="0"/>
        <v>5</v>
      </c>
      <c r="I30" s="6"/>
      <c r="J30" s="11">
        <f>267/28*27</f>
        <v>257.46428571428572</v>
      </c>
      <c r="K30" s="6"/>
      <c r="L30" s="6"/>
      <c r="M30" s="6"/>
      <c r="N30" s="11">
        <f t="shared" si="1"/>
        <v>257.46428571428572</v>
      </c>
    </row>
    <row r="31" spans="1:14" x14ac:dyDescent="0.35">
      <c r="A31" s="6">
        <v>7</v>
      </c>
      <c r="B31" s="7" t="s">
        <v>6</v>
      </c>
      <c r="C31" s="10"/>
      <c r="D31" s="8">
        <v>4</v>
      </c>
      <c r="E31" s="6"/>
      <c r="F31" s="6"/>
      <c r="G31" s="6"/>
      <c r="H31" s="6">
        <f t="shared" si="0"/>
        <v>4</v>
      </c>
      <c r="I31" s="6"/>
      <c r="J31" s="8">
        <v>272</v>
      </c>
      <c r="K31" s="6"/>
      <c r="L31" s="6"/>
      <c r="M31" s="6"/>
      <c r="N31" s="9">
        <f t="shared" si="1"/>
        <v>272</v>
      </c>
    </row>
    <row r="32" spans="1:14" x14ac:dyDescent="0.35">
      <c r="A32" s="6">
        <v>8</v>
      </c>
      <c r="B32" s="7" t="s">
        <v>20</v>
      </c>
      <c r="C32" s="6"/>
      <c r="D32" s="8">
        <v>4</v>
      </c>
      <c r="E32" s="6"/>
      <c r="F32" s="6"/>
      <c r="G32" s="6"/>
      <c r="H32" s="6">
        <f t="shared" si="0"/>
        <v>4</v>
      </c>
      <c r="I32" s="6"/>
      <c r="J32" s="11">
        <f>257/28*27</f>
        <v>247.82142857142858</v>
      </c>
      <c r="K32" s="11"/>
      <c r="L32" s="11"/>
      <c r="M32" s="11"/>
      <c r="N32" s="11">
        <f t="shared" si="1"/>
        <v>247.82142857142858</v>
      </c>
    </row>
    <row r="33" spans="1:14" x14ac:dyDescent="0.35">
      <c r="A33" s="6">
        <v>9</v>
      </c>
      <c r="B33" s="7" t="s">
        <v>16</v>
      </c>
      <c r="C33" s="10"/>
      <c r="D33" s="8">
        <v>4</v>
      </c>
      <c r="E33" s="6"/>
      <c r="F33" s="6"/>
      <c r="G33" s="6"/>
      <c r="H33" s="6">
        <f t="shared" si="0"/>
        <v>4</v>
      </c>
      <c r="I33" s="6"/>
      <c r="J33" s="11">
        <f>226/28*27</f>
        <v>217.92857142857142</v>
      </c>
      <c r="K33" s="6"/>
      <c r="L33" s="6"/>
      <c r="M33" s="6"/>
      <c r="N33" s="11">
        <f t="shared" si="1"/>
        <v>217.92857142857142</v>
      </c>
    </row>
    <row r="34" spans="1:14" x14ac:dyDescent="0.35">
      <c r="A34" s="6">
        <v>10</v>
      </c>
      <c r="B34" s="7" t="s">
        <v>21</v>
      </c>
      <c r="C34" s="6"/>
      <c r="D34" s="8">
        <v>3</v>
      </c>
      <c r="E34" s="6"/>
      <c r="F34" s="6"/>
      <c r="G34" s="6"/>
      <c r="H34" s="6">
        <f t="shared" si="0"/>
        <v>3</v>
      </c>
      <c r="I34" s="6"/>
      <c r="J34" s="11">
        <f>240/28*27</f>
        <v>231.42857142857142</v>
      </c>
      <c r="K34" s="11"/>
      <c r="L34" s="11"/>
      <c r="M34" s="11"/>
      <c r="N34" s="11">
        <f t="shared" si="1"/>
        <v>231.42857142857142</v>
      </c>
    </row>
    <row r="35" spans="1:14" x14ac:dyDescent="0.35">
      <c r="A35" s="6">
        <v>11</v>
      </c>
      <c r="B35" s="7" t="s">
        <v>7</v>
      </c>
      <c r="C35" s="10"/>
      <c r="D35" s="8">
        <v>3</v>
      </c>
      <c r="E35" s="6"/>
      <c r="F35" s="6"/>
      <c r="G35" s="6"/>
      <c r="H35" s="6">
        <f t="shared" si="0"/>
        <v>3</v>
      </c>
      <c r="I35" s="6"/>
      <c r="J35" s="11">
        <v>190</v>
      </c>
      <c r="K35" s="6"/>
      <c r="L35" s="6"/>
      <c r="M35" s="6"/>
      <c r="N35" s="9">
        <f t="shared" si="1"/>
        <v>190</v>
      </c>
    </row>
    <row r="36" spans="1:14" x14ac:dyDescent="0.35">
      <c r="A36" s="6">
        <v>12</v>
      </c>
      <c r="B36" s="7" t="s">
        <v>15</v>
      </c>
      <c r="C36" s="6"/>
      <c r="D36" s="8">
        <v>3</v>
      </c>
      <c r="E36" s="6"/>
      <c r="F36" s="6"/>
      <c r="G36" s="6"/>
      <c r="H36" s="6">
        <f t="shared" si="0"/>
        <v>3</v>
      </c>
      <c r="I36" s="6"/>
      <c r="J36" s="11">
        <f>195/28*27</f>
        <v>188.03571428571428</v>
      </c>
      <c r="K36" s="11"/>
      <c r="L36" s="11"/>
      <c r="M36" s="11"/>
      <c r="N36" s="11">
        <f t="shared" si="1"/>
        <v>188.03571428571428</v>
      </c>
    </row>
    <row r="37" spans="1:14" x14ac:dyDescent="0.35">
      <c r="A37" s="6">
        <v>13</v>
      </c>
      <c r="B37" s="7" t="s">
        <v>36</v>
      </c>
      <c r="C37" s="8"/>
      <c r="D37" s="8">
        <v>2</v>
      </c>
      <c r="E37" s="6"/>
      <c r="F37" s="6"/>
      <c r="G37" s="6"/>
      <c r="H37" s="6">
        <f t="shared" si="0"/>
        <v>2</v>
      </c>
      <c r="I37" s="6"/>
      <c r="J37" s="8">
        <v>170</v>
      </c>
      <c r="K37" s="6"/>
      <c r="L37" s="6"/>
      <c r="M37" s="6"/>
      <c r="N37" s="9">
        <f t="shared" si="1"/>
        <v>170</v>
      </c>
    </row>
    <row r="38" spans="1:14" x14ac:dyDescent="0.35">
      <c r="A38" s="6">
        <v>14</v>
      </c>
      <c r="B38" s="7" t="s">
        <v>14</v>
      </c>
      <c r="C38" s="8"/>
      <c r="D38" s="8">
        <v>2</v>
      </c>
      <c r="E38" s="6"/>
      <c r="F38" s="6"/>
      <c r="G38" s="6"/>
      <c r="H38" s="6">
        <f t="shared" si="0"/>
        <v>2</v>
      </c>
      <c r="I38" s="6"/>
      <c r="J38" s="11">
        <f>176/28*27</f>
        <v>169.71428571428572</v>
      </c>
      <c r="K38" s="11"/>
      <c r="L38" s="11"/>
      <c r="M38" s="11"/>
      <c r="N38" s="11">
        <f t="shared" si="1"/>
        <v>169.71428571428572</v>
      </c>
    </row>
    <row r="39" spans="1:14" x14ac:dyDescent="0.35">
      <c r="A39" s="6">
        <v>15</v>
      </c>
      <c r="B39" s="7" t="s">
        <v>22</v>
      </c>
      <c r="C39" s="10"/>
      <c r="D39" s="8">
        <v>2</v>
      </c>
      <c r="E39" s="6"/>
      <c r="F39" s="6"/>
      <c r="G39" s="6"/>
      <c r="H39" s="6">
        <f t="shared" si="0"/>
        <v>2</v>
      </c>
      <c r="I39" s="6"/>
      <c r="J39" s="11">
        <f>173/28*27</f>
        <v>166.82142857142858</v>
      </c>
      <c r="K39" s="11"/>
      <c r="L39" s="11"/>
      <c r="M39" s="11"/>
      <c r="N39" s="11">
        <f t="shared" si="1"/>
        <v>166.82142857142858</v>
      </c>
    </row>
    <row r="40" spans="1:14" x14ac:dyDescent="0.35">
      <c r="A40" s="6">
        <v>16</v>
      </c>
      <c r="B40" s="7" t="s">
        <v>17</v>
      </c>
      <c r="C40" s="10"/>
      <c r="D40" s="8">
        <v>1</v>
      </c>
      <c r="E40" s="6"/>
      <c r="F40" s="6"/>
      <c r="G40" s="6"/>
      <c r="H40" s="6">
        <f t="shared" si="0"/>
        <v>1</v>
      </c>
      <c r="I40" s="6"/>
      <c r="J40" s="11">
        <f>170/28*27</f>
        <v>163.92857142857142</v>
      </c>
      <c r="K40" s="11"/>
      <c r="L40" s="11"/>
      <c r="M40" s="11"/>
      <c r="N40" s="11">
        <f t="shared" si="1"/>
        <v>163.92857142857142</v>
      </c>
    </row>
    <row r="41" spans="1:14" x14ac:dyDescent="0.35">
      <c r="A41" s="6">
        <v>17</v>
      </c>
      <c r="B41" s="7" t="s">
        <v>10</v>
      </c>
      <c r="C41" s="10"/>
      <c r="D41" s="8">
        <v>1</v>
      </c>
      <c r="E41" s="6"/>
      <c r="F41" s="6"/>
      <c r="G41" s="6"/>
      <c r="H41" s="6">
        <f t="shared" si="0"/>
        <v>1</v>
      </c>
      <c r="I41" s="6"/>
      <c r="J41" s="8">
        <v>132</v>
      </c>
      <c r="K41" s="6"/>
      <c r="L41" s="6"/>
      <c r="M41" s="6"/>
      <c r="N41" s="9">
        <f t="shared" si="1"/>
        <v>132</v>
      </c>
    </row>
    <row r="42" spans="1:14" x14ac:dyDescent="0.35">
      <c r="A42" s="6">
        <v>18</v>
      </c>
      <c r="B42" s="7" t="s">
        <v>23</v>
      </c>
      <c r="C42" s="10"/>
      <c r="D42" s="8">
        <v>1</v>
      </c>
      <c r="E42" s="6"/>
      <c r="F42" s="6"/>
      <c r="G42" s="6"/>
      <c r="H42" s="6">
        <f t="shared" si="0"/>
        <v>1</v>
      </c>
      <c r="I42" s="6"/>
      <c r="J42" s="11">
        <f>125/28*27</f>
        <v>120.53571428571429</v>
      </c>
      <c r="K42" s="11"/>
      <c r="L42" s="11"/>
      <c r="M42" s="11"/>
      <c r="N42" s="11">
        <f t="shared" si="1"/>
        <v>120.53571428571429</v>
      </c>
    </row>
    <row r="43" spans="1:14" x14ac:dyDescent="0.35">
      <c r="A43" s="6">
        <v>19</v>
      </c>
      <c r="B43" s="7" t="s">
        <v>9</v>
      </c>
      <c r="C43" s="8"/>
      <c r="D43" s="8">
        <v>1</v>
      </c>
      <c r="E43" s="6"/>
      <c r="F43" s="6"/>
      <c r="G43" s="6"/>
      <c r="H43" s="6">
        <f t="shared" si="0"/>
        <v>1</v>
      </c>
      <c r="I43" s="6"/>
      <c r="J43" s="9">
        <v>68</v>
      </c>
      <c r="K43" s="6"/>
      <c r="L43" s="6"/>
      <c r="M43" s="6"/>
      <c r="N43" s="9">
        <f t="shared" si="1"/>
        <v>68</v>
      </c>
    </row>
  </sheetData>
  <sortState xmlns:xlrd2="http://schemas.microsoft.com/office/spreadsheetml/2017/richdata2" ref="B25:N43">
    <sortCondition descending="1" ref="D25:D43"/>
    <sortCondition descending="1" ref="J25:J43"/>
  </sortState>
  <mergeCells count="3">
    <mergeCell ref="A21:N21"/>
    <mergeCell ref="D23:H23"/>
    <mergeCell ref="J23:N23"/>
  </mergeCells>
  <pageMargins left="0.7" right="0.7" top="0.75" bottom="0.75" header="0.3" footer="0.3"/>
  <pageSetup orientation="portrait" r:id="rId1"/>
  <headerFooter>
    <oddHeader>&amp;CTHE NATIONAL ARENA SWIMMING LEAGUE - EAST MIDLANDS</oddHeader>
    <oddFooter>&amp;CNASL EM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35F1-7137-40A2-85BB-B470CF7F308F}">
  <sheetPr>
    <pageSetUpPr fitToPage="1"/>
  </sheetPr>
  <dimension ref="A1:N42"/>
  <sheetViews>
    <sheetView tabSelected="1" workbookViewId="0">
      <selection activeCell="B24" sqref="B24"/>
    </sheetView>
  </sheetViews>
  <sheetFormatPr defaultRowHeight="14.5" x14ac:dyDescent="0.35"/>
  <sheetData>
    <row r="1" spans="1:9" s="1" customFormat="1" x14ac:dyDescent="0.35">
      <c r="E1" s="1" t="s">
        <v>37</v>
      </c>
    </row>
    <row r="3" spans="1:9" s="1" customFormat="1" x14ac:dyDescent="0.35">
      <c r="A3" s="1" t="s">
        <v>2</v>
      </c>
      <c r="F3" s="1" t="s">
        <v>1</v>
      </c>
    </row>
    <row r="4" spans="1:9" x14ac:dyDescent="0.35">
      <c r="A4" s="2">
        <v>1</v>
      </c>
      <c r="B4" t="s">
        <v>42</v>
      </c>
      <c r="F4" s="2">
        <v>1</v>
      </c>
      <c r="G4" t="s">
        <v>14</v>
      </c>
    </row>
    <row r="5" spans="1:9" x14ac:dyDescent="0.35">
      <c r="A5" s="2">
        <v>2</v>
      </c>
      <c r="B5" t="s">
        <v>8</v>
      </c>
      <c r="F5" s="2">
        <v>2</v>
      </c>
      <c r="G5" t="s">
        <v>6</v>
      </c>
    </row>
    <row r="6" spans="1:9" x14ac:dyDescent="0.35">
      <c r="A6" s="2">
        <v>3</v>
      </c>
      <c r="B6" t="s">
        <v>16</v>
      </c>
      <c r="F6" s="2">
        <v>3</v>
      </c>
      <c r="G6" t="s">
        <v>12</v>
      </c>
    </row>
    <row r="7" spans="1:9" x14ac:dyDescent="0.35">
      <c r="A7" s="2">
        <v>4</v>
      </c>
      <c r="B7" t="s">
        <v>4</v>
      </c>
      <c r="E7" t="s">
        <v>11</v>
      </c>
      <c r="F7" s="2">
        <v>4</v>
      </c>
      <c r="G7" t="s">
        <v>19</v>
      </c>
    </row>
    <row r="8" spans="1:9" x14ac:dyDescent="0.35">
      <c r="A8" s="2">
        <v>5</v>
      </c>
      <c r="B8" t="s">
        <v>38</v>
      </c>
      <c r="F8" s="2">
        <v>5</v>
      </c>
      <c r="G8" t="s">
        <v>20</v>
      </c>
      <c r="I8" t="s">
        <v>11</v>
      </c>
    </row>
    <row r="9" spans="1:9" x14ac:dyDescent="0.35">
      <c r="A9" s="2">
        <v>6</v>
      </c>
      <c r="B9" t="s">
        <v>39</v>
      </c>
      <c r="F9" s="2">
        <v>6</v>
      </c>
      <c r="G9" t="s">
        <v>23</v>
      </c>
    </row>
    <row r="10" spans="1:9" x14ac:dyDescent="0.35">
      <c r="A10" s="2">
        <v>7</v>
      </c>
      <c r="B10" t="s">
        <v>10</v>
      </c>
    </row>
    <row r="12" spans="1:9" s="1" customFormat="1" x14ac:dyDescent="0.35">
      <c r="A12" s="1" t="s">
        <v>3</v>
      </c>
    </row>
    <row r="13" spans="1:9" x14ac:dyDescent="0.35">
      <c r="A13" s="2">
        <v>1</v>
      </c>
      <c r="B13" t="s">
        <v>21</v>
      </c>
    </row>
    <row r="14" spans="1:9" x14ac:dyDescent="0.35">
      <c r="A14" s="2">
        <v>2</v>
      </c>
      <c r="B14" t="s">
        <v>22</v>
      </c>
    </row>
    <row r="15" spans="1:9" x14ac:dyDescent="0.35">
      <c r="A15" s="2">
        <v>3</v>
      </c>
      <c r="B15" t="s">
        <v>18</v>
      </c>
      <c r="E15" t="s">
        <v>11</v>
      </c>
    </row>
    <row r="16" spans="1:9" x14ac:dyDescent="0.35">
      <c r="A16" s="2">
        <v>4</v>
      </c>
      <c r="B16" t="s">
        <v>40</v>
      </c>
    </row>
    <row r="17" spans="1:14" x14ac:dyDescent="0.35">
      <c r="A17" s="2">
        <v>5</v>
      </c>
      <c r="B17" t="s">
        <v>41</v>
      </c>
    </row>
    <row r="18" spans="1:14" x14ac:dyDescent="0.35">
      <c r="A18" s="2">
        <v>6</v>
      </c>
      <c r="B18" t="s">
        <v>17</v>
      </c>
    </row>
    <row r="20" spans="1:14" x14ac:dyDescent="0.35">
      <c r="A20" s="12" t="s">
        <v>24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35">
      <c r="A21" s="3"/>
      <c r="B21" s="4"/>
      <c r="C21" s="5"/>
      <c r="D21" s="4"/>
      <c r="E21" s="4"/>
      <c r="F21" s="4"/>
      <c r="G21" s="4"/>
      <c r="H21" s="4"/>
      <c r="I21" s="3"/>
      <c r="J21" s="4"/>
      <c r="K21" s="5"/>
      <c r="L21" s="4"/>
      <c r="M21" s="4"/>
      <c r="N21" s="4"/>
    </row>
    <row r="22" spans="1:14" x14ac:dyDescent="0.35">
      <c r="A22" s="3" t="s">
        <v>25</v>
      </c>
      <c r="B22" s="3" t="s">
        <v>26</v>
      </c>
      <c r="C22" s="5"/>
      <c r="D22" s="13" t="s">
        <v>27</v>
      </c>
      <c r="E22" s="13"/>
      <c r="F22" s="13"/>
      <c r="G22" s="13"/>
      <c r="H22" s="13"/>
      <c r="I22" s="3"/>
      <c r="J22" s="13" t="s">
        <v>28</v>
      </c>
      <c r="K22" s="13"/>
      <c r="L22" s="13"/>
      <c r="M22" s="13"/>
      <c r="N22" s="13"/>
    </row>
    <row r="23" spans="1:14" x14ac:dyDescent="0.35">
      <c r="A23" s="3"/>
      <c r="B23" s="4"/>
      <c r="C23" s="5"/>
      <c r="D23" s="3" t="s">
        <v>29</v>
      </c>
      <c r="E23" s="3" t="s">
        <v>30</v>
      </c>
      <c r="F23" s="3" t="s">
        <v>31</v>
      </c>
      <c r="G23" s="3" t="s">
        <v>32</v>
      </c>
      <c r="H23" s="3" t="s">
        <v>33</v>
      </c>
      <c r="I23" s="3"/>
      <c r="J23" s="3" t="s">
        <v>29</v>
      </c>
      <c r="K23" s="5" t="s">
        <v>30</v>
      </c>
      <c r="L23" s="3" t="s">
        <v>32</v>
      </c>
      <c r="M23" s="3"/>
      <c r="N23" s="3" t="s">
        <v>33</v>
      </c>
    </row>
    <row r="24" spans="1:14" x14ac:dyDescent="0.35">
      <c r="A24" s="6">
        <v>1</v>
      </c>
      <c r="B24" s="7" t="s">
        <v>12</v>
      </c>
      <c r="C24" s="10"/>
      <c r="D24" s="8">
        <v>6</v>
      </c>
      <c r="E24" s="6"/>
      <c r="F24" s="6"/>
      <c r="G24" s="6"/>
      <c r="H24" s="6">
        <f t="shared" ref="H24:H42" si="0">D24+E24+F24+G24</f>
        <v>6</v>
      </c>
      <c r="I24" s="6"/>
      <c r="J24" s="9">
        <f>336/28*27</f>
        <v>324</v>
      </c>
      <c r="K24" s="6"/>
      <c r="L24" s="6"/>
      <c r="M24" s="6"/>
      <c r="N24" s="9">
        <f t="shared" ref="N24:N42" si="1">J24+K24+L24</f>
        <v>324</v>
      </c>
    </row>
    <row r="25" spans="1:14" x14ac:dyDescent="0.35">
      <c r="A25" s="6">
        <v>2</v>
      </c>
      <c r="B25" s="7" t="s">
        <v>34</v>
      </c>
      <c r="C25" s="6"/>
      <c r="D25" s="8">
        <v>6</v>
      </c>
      <c r="E25" s="6"/>
      <c r="F25" s="6"/>
      <c r="G25" s="6"/>
      <c r="H25" s="6">
        <f t="shared" si="0"/>
        <v>6</v>
      </c>
      <c r="I25" s="6"/>
      <c r="J25" s="8">
        <v>309</v>
      </c>
      <c r="K25" s="6"/>
      <c r="L25" s="6"/>
      <c r="M25" s="6"/>
      <c r="N25" s="9">
        <f t="shared" si="1"/>
        <v>309</v>
      </c>
    </row>
    <row r="26" spans="1:14" x14ac:dyDescent="0.35">
      <c r="A26" s="6">
        <v>3</v>
      </c>
      <c r="B26" s="7" t="s">
        <v>18</v>
      </c>
      <c r="C26" s="10"/>
      <c r="D26" s="8">
        <v>6</v>
      </c>
      <c r="E26" s="6"/>
      <c r="F26" s="6"/>
      <c r="G26" s="6"/>
      <c r="H26" s="6">
        <f t="shared" si="0"/>
        <v>6</v>
      </c>
      <c r="I26" s="6"/>
      <c r="J26" s="11">
        <f>304/28*27</f>
        <v>293.14285714285717</v>
      </c>
      <c r="K26" s="11"/>
      <c r="L26" s="11"/>
      <c r="M26" s="11"/>
      <c r="N26" s="11">
        <f t="shared" si="1"/>
        <v>293.14285714285717</v>
      </c>
    </row>
    <row r="27" spans="1:14" x14ac:dyDescent="0.35">
      <c r="A27" s="6">
        <v>4</v>
      </c>
      <c r="B27" s="7" t="s">
        <v>35</v>
      </c>
      <c r="C27" s="6"/>
      <c r="D27" s="8">
        <v>5</v>
      </c>
      <c r="E27" s="6"/>
      <c r="F27" s="6"/>
      <c r="G27" s="6"/>
      <c r="H27" s="6">
        <f t="shared" si="0"/>
        <v>5</v>
      </c>
      <c r="I27" s="6"/>
      <c r="J27" s="9">
        <v>272</v>
      </c>
      <c r="K27" s="6"/>
      <c r="L27" s="6"/>
      <c r="M27" s="6"/>
      <c r="N27" s="9">
        <f t="shared" si="1"/>
        <v>272</v>
      </c>
    </row>
    <row r="28" spans="1:14" x14ac:dyDescent="0.35">
      <c r="A28" s="6">
        <v>5</v>
      </c>
      <c r="B28" s="7" t="s">
        <v>19</v>
      </c>
      <c r="C28" s="10"/>
      <c r="D28" s="8">
        <v>5</v>
      </c>
      <c r="E28" s="6"/>
      <c r="F28" s="6"/>
      <c r="G28" s="6"/>
      <c r="H28" s="6">
        <f t="shared" si="0"/>
        <v>5</v>
      </c>
      <c r="I28" s="6"/>
      <c r="J28" s="11">
        <f>277/28*27</f>
        <v>267.10714285714283</v>
      </c>
      <c r="K28" s="11"/>
      <c r="L28" s="11"/>
      <c r="M28" s="11"/>
      <c r="N28" s="11">
        <f t="shared" si="1"/>
        <v>267.10714285714283</v>
      </c>
    </row>
    <row r="29" spans="1:14" x14ac:dyDescent="0.35">
      <c r="A29" s="6">
        <v>6</v>
      </c>
      <c r="B29" s="7" t="s">
        <v>13</v>
      </c>
      <c r="C29" s="10"/>
      <c r="D29" s="8">
        <v>5</v>
      </c>
      <c r="E29" s="6"/>
      <c r="F29" s="6"/>
      <c r="G29" s="6"/>
      <c r="H29" s="6">
        <f t="shared" si="0"/>
        <v>5</v>
      </c>
      <c r="I29" s="6"/>
      <c r="J29" s="11">
        <f>267/28*27</f>
        <v>257.46428571428572</v>
      </c>
      <c r="K29" s="6"/>
      <c r="L29" s="6"/>
      <c r="M29" s="6"/>
      <c r="N29" s="11">
        <f t="shared" si="1"/>
        <v>257.46428571428572</v>
      </c>
    </row>
    <row r="30" spans="1:14" x14ac:dyDescent="0.35">
      <c r="A30" s="6">
        <v>7</v>
      </c>
      <c r="B30" s="7" t="s">
        <v>6</v>
      </c>
      <c r="C30" s="10"/>
      <c r="D30" s="8">
        <v>4</v>
      </c>
      <c r="E30" s="6"/>
      <c r="F30" s="6"/>
      <c r="G30" s="6"/>
      <c r="H30" s="6">
        <f t="shared" si="0"/>
        <v>4</v>
      </c>
      <c r="I30" s="6"/>
      <c r="J30" s="8">
        <v>272</v>
      </c>
      <c r="K30" s="6"/>
      <c r="L30" s="6"/>
      <c r="M30" s="6"/>
      <c r="N30" s="9">
        <f t="shared" si="1"/>
        <v>272</v>
      </c>
    </row>
    <row r="31" spans="1:14" x14ac:dyDescent="0.35">
      <c r="A31" s="6">
        <v>8</v>
      </c>
      <c r="B31" s="7" t="s">
        <v>20</v>
      </c>
      <c r="C31" s="6"/>
      <c r="D31" s="8">
        <v>4</v>
      </c>
      <c r="E31" s="6"/>
      <c r="F31" s="6"/>
      <c r="G31" s="6"/>
      <c r="H31" s="6">
        <f t="shared" si="0"/>
        <v>4</v>
      </c>
      <c r="I31" s="6"/>
      <c r="J31" s="11">
        <f>257/28*27</f>
        <v>247.82142857142858</v>
      </c>
      <c r="K31" s="11"/>
      <c r="L31" s="11"/>
      <c r="M31" s="11"/>
      <c r="N31" s="11">
        <f t="shared" si="1"/>
        <v>247.82142857142858</v>
      </c>
    </row>
    <row r="32" spans="1:14" x14ac:dyDescent="0.35">
      <c r="A32" s="6">
        <v>9</v>
      </c>
      <c r="B32" s="7" t="s">
        <v>16</v>
      </c>
      <c r="C32" s="10"/>
      <c r="D32" s="8">
        <v>4</v>
      </c>
      <c r="E32" s="6"/>
      <c r="F32" s="6"/>
      <c r="G32" s="6"/>
      <c r="H32" s="6">
        <f t="shared" si="0"/>
        <v>4</v>
      </c>
      <c r="I32" s="6"/>
      <c r="J32" s="11">
        <f>226/28*27</f>
        <v>217.92857142857142</v>
      </c>
      <c r="K32" s="6"/>
      <c r="L32" s="6"/>
      <c r="M32" s="6"/>
      <c r="N32" s="11">
        <f t="shared" si="1"/>
        <v>217.92857142857142</v>
      </c>
    </row>
    <row r="33" spans="1:14" x14ac:dyDescent="0.35">
      <c r="A33" s="6">
        <v>10</v>
      </c>
      <c r="B33" s="7" t="s">
        <v>21</v>
      </c>
      <c r="C33" s="6"/>
      <c r="D33" s="8">
        <v>3</v>
      </c>
      <c r="E33" s="6"/>
      <c r="F33" s="6"/>
      <c r="G33" s="6"/>
      <c r="H33" s="6">
        <f t="shared" si="0"/>
        <v>3</v>
      </c>
      <c r="I33" s="6"/>
      <c r="J33" s="11">
        <f>240/28*27</f>
        <v>231.42857142857142</v>
      </c>
      <c r="K33" s="11"/>
      <c r="L33" s="11"/>
      <c r="M33" s="11"/>
      <c r="N33" s="11">
        <f t="shared" si="1"/>
        <v>231.42857142857142</v>
      </c>
    </row>
    <row r="34" spans="1:14" x14ac:dyDescent="0.35">
      <c r="A34" s="6">
        <v>11</v>
      </c>
      <c r="B34" s="7" t="s">
        <v>7</v>
      </c>
      <c r="C34" s="10"/>
      <c r="D34" s="8">
        <v>3</v>
      </c>
      <c r="E34" s="6"/>
      <c r="F34" s="6"/>
      <c r="G34" s="6"/>
      <c r="H34" s="6">
        <f t="shared" si="0"/>
        <v>3</v>
      </c>
      <c r="I34" s="6"/>
      <c r="J34" s="11">
        <v>190</v>
      </c>
      <c r="K34" s="6"/>
      <c r="L34" s="6"/>
      <c r="M34" s="6"/>
      <c r="N34" s="9">
        <f t="shared" si="1"/>
        <v>190</v>
      </c>
    </row>
    <row r="35" spans="1:14" x14ac:dyDescent="0.35">
      <c r="A35" s="6">
        <v>12</v>
      </c>
      <c r="B35" s="7" t="s">
        <v>15</v>
      </c>
      <c r="C35" s="6"/>
      <c r="D35" s="8">
        <v>3</v>
      </c>
      <c r="E35" s="6"/>
      <c r="F35" s="6"/>
      <c r="G35" s="6"/>
      <c r="H35" s="6">
        <f t="shared" si="0"/>
        <v>3</v>
      </c>
      <c r="I35" s="6"/>
      <c r="J35" s="11">
        <f>195/28*27</f>
        <v>188.03571428571428</v>
      </c>
      <c r="K35" s="11"/>
      <c r="L35" s="11"/>
      <c r="M35" s="11"/>
      <c r="N35" s="11">
        <f t="shared" si="1"/>
        <v>188.03571428571428</v>
      </c>
    </row>
    <row r="36" spans="1:14" x14ac:dyDescent="0.35">
      <c r="A36" s="6">
        <v>13</v>
      </c>
      <c r="B36" s="7" t="s">
        <v>36</v>
      </c>
      <c r="C36" s="8"/>
      <c r="D36" s="8">
        <v>2</v>
      </c>
      <c r="E36" s="6"/>
      <c r="F36" s="6"/>
      <c r="G36" s="6"/>
      <c r="H36" s="6">
        <f t="shared" si="0"/>
        <v>2</v>
      </c>
      <c r="I36" s="6"/>
      <c r="J36" s="8">
        <v>170</v>
      </c>
      <c r="K36" s="6"/>
      <c r="L36" s="6"/>
      <c r="M36" s="6"/>
      <c r="N36" s="9">
        <f t="shared" si="1"/>
        <v>170</v>
      </c>
    </row>
    <row r="37" spans="1:14" x14ac:dyDescent="0.35">
      <c r="A37" s="6">
        <v>14</v>
      </c>
      <c r="B37" s="7" t="s">
        <v>14</v>
      </c>
      <c r="C37" s="8"/>
      <c r="D37" s="8">
        <v>2</v>
      </c>
      <c r="E37" s="6"/>
      <c r="F37" s="6"/>
      <c r="G37" s="6"/>
      <c r="H37" s="6">
        <f t="shared" si="0"/>
        <v>2</v>
      </c>
      <c r="I37" s="6"/>
      <c r="J37" s="11">
        <f>176/28*27</f>
        <v>169.71428571428572</v>
      </c>
      <c r="K37" s="11"/>
      <c r="L37" s="11"/>
      <c r="M37" s="11"/>
      <c r="N37" s="11">
        <f t="shared" si="1"/>
        <v>169.71428571428572</v>
      </c>
    </row>
    <row r="38" spans="1:14" x14ac:dyDescent="0.35">
      <c r="A38" s="6">
        <v>15</v>
      </c>
      <c r="B38" s="7" t="s">
        <v>22</v>
      </c>
      <c r="C38" s="10"/>
      <c r="D38" s="8">
        <v>2</v>
      </c>
      <c r="E38" s="6"/>
      <c r="F38" s="6"/>
      <c r="G38" s="6"/>
      <c r="H38" s="6">
        <f t="shared" si="0"/>
        <v>2</v>
      </c>
      <c r="I38" s="6"/>
      <c r="J38" s="11">
        <f>173/28*27</f>
        <v>166.82142857142858</v>
      </c>
      <c r="K38" s="11"/>
      <c r="L38" s="11"/>
      <c r="M38" s="11"/>
      <c r="N38" s="11">
        <f t="shared" si="1"/>
        <v>166.82142857142858</v>
      </c>
    </row>
    <row r="39" spans="1:14" x14ac:dyDescent="0.35">
      <c r="A39" s="6">
        <v>16</v>
      </c>
      <c r="B39" s="7" t="s">
        <v>17</v>
      </c>
      <c r="C39" s="10"/>
      <c r="D39" s="8">
        <v>1</v>
      </c>
      <c r="E39" s="6"/>
      <c r="F39" s="6"/>
      <c r="G39" s="6"/>
      <c r="H39" s="6">
        <f t="shared" si="0"/>
        <v>1</v>
      </c>
      <c r="I39" s="6"/>
      <c r="J39" s="11">
        <f>170/28*27</f>
        <v>163.92857142857142</v>
      </c>
      <c r="K39" s="11"/>
      <c r="L39" s="11"/>
      <c r="M39" s="11"/>
      <c r="N39" s="11">
        <f t="shared" si="1"/>
        <v>163.92857142857142</v>
      </c>
    </row>
    <row r="40" spans="1:14" x14ac:dyDescent="0.35">
      <c r="A40" s="6">
        <v>17</v>
      </c>
      <c r="B40" s="7" t="s">
        <v>10</v>
      </c>
      <c r="C40" s="10"/>
      <c r="D40" s="8">
        <v>1</v>
      </c>
      <c r="E40" s="6"/>
      <c r="F40" s="6"/>
      <c r="G40" s="6"/>
      <c r="H40" s="6">
        <f t="shared" si="0"/>
        <v>1</v>
      </c>
      <c r="I40" s="6"/>
      <c r="J40" s="8">
        <v>132</v>
      </c>
      <c r="K40" s="6"/>
      <c r="L40" s="6"/>
      <c r="M40" s="6"/>
      <c r="N40" s="9">
        <f t="shared" si="1"/>
        <v>132</v>
      </c>
    </row>
    <row r="41" spans="1:14" x14ac:dyDescent="0.35">
      <c r="A41" s="6">
        <v>18</v>
      </c>
      <c r="B41" s="7" t="s">
        <v>23</v>
      </c>
      <c r="C41" s="10"/>
      <c r="D41" s="8">
        <v>1</v>
      </c>
      <c r="E41" s="6"/>
      <c r="F41" s="6"/>
      <c r="G41" s="6"/>
      <c r="H41" s="6">
        <f t="shared" si="0"/>
        <v>1</v>
      </c>
      <c r="I41" s="6"/>
      <c r="J41" s="11">
        <f>125/28*27</f>
        <v>120.53571428571429</v>
      </c>
      <c r="K41" s="11"/>
      <c r="L41" s="11"/>
      <c r="M41" s="11"/>
      <c r="N41" s="11">
        <f t="shared" si="1"/>
        <v>120.53571428571429</v>
      </c>
    </row>
    <row r="42" spans="1:14" x14ac:dyDescent="0.35">
      <c r="A42" s="6">
        <v>19</v>
      </c>
      <c r="B42" s="7" t="s">
        <v>9</v>
      </c>
      <c r="C42" s="8"/>
      <c r="D42" s="8">
        <v>1</v>
      </c>
      <c r="E42" s="6"/>
      <c r="F42" s="6"/>
      <c r="G42" s="6"/>
      <c r="H42" s="6">
        <f t="shared" si="0"/>
        <v>1</v>
      </c>
      <c r="I42" s="6"/>
      <c r="J42" s="9">
        <v>68</v>
      </c>
      <c r="K42" s="6"/>
      <c r="L42" s="6"/>
      <c r="M42" s="6"/>
      <c r="N42" s="9">
        <f t="shared" si="1"/>
        <v>68</v>
      </c>
    </row>
  </sheetData>
  <mergeCells count="3">
    <mergeCell ref="A20:N20"/>
    <mergeCell ref="D22:H22"/>
    <mergeCell ref="J22:N22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1</vt:lpstr>
      <vt:lpstr>Round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Spinner</dc:creator>
  <cp:lastModifiedBy>Tracey Spinner</cp:lastModifiedBy>
  <cp:lastPrinted>2023-10-20T19:32:20Z</cp:lastPrinted>
  <dcterms:created xsi:type="dcterms:W3CDTF">2023-09-13T12:31:32Z</dcterms:created>
  <dcterms:modified xsi:type="dcterms:W3CDTF">2023-10-20T19:32:27Z</dcterms:modified>
</cp:coreProperties>
</file>